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ESTIONE ASSOCIATA ENTRATE\GESTIONE ASSOCIATA PERSONALE_2024\01_Andalo\sito_INTERNET\"/>
    </mc:Choice>
  </mc:AlternateContent>
  <bookViews>
    <workbookView xWindow="0" yWindow="0" windowWidth="21570" windowHeight="9195"/>
  </bookViews>
  <sheets>
    <sheet name="Foglio1" sheetId="1" r:id="rId1"/>
  </sheets>
  <calcPr calcId="152511" iterateDelta="1E-4"/>
</workbook>
</file>

<file path=xl/calcChain.xml><?xml version="1.0" encoding="utf-8"?>
<calcChain xmlns="http://schemas.openxmlformats.org/spreadsheetml/2006/main">
  <c r="D14" i="1" l="1"/>
  <c r="G10" i="1" l="1"/>
  <c r="I10" i="1" s="1"/>
  <c r="I11" i="1"/>
  <c r="I9" i="1"/>
  <c r="C10" i="1"/>
  <c r="C9" i="1"/>
  <c r="J12" i="1" l="1"/>
  <c r="I13" i="1" s="1"/>
  <c r="H12" i="1"/>
  <c r="H14" i="1" s="1"/>
  <c r="G12" i="1"/>
  <c r="G14" i="1" s="1"/>
  <c r="F12" i="1"/>
  <c r="F14" i="1" s="1"/>
  <c r="E12" i="1"/>
  <c r="E14" i="1" s="1"/>
  <c r="D12" i="1"/>
  <c r="C12" i="1"/>
  <c r="C14" i="1" s="1"/>
  <c r="B12" i="1"/>
  <c r="K11" i="1"/>
  <c r="K10" i="1"/>
  <c r="K9" i="1"/>
  <c r="I12" i="1" l="1"/>
  <c r="K12" i="1" s="1"/>
  <c r="B14" i="1"/>
  <c r="I14" i="1" l="1"/>
</calcChain>
</file>

<file path=xl/sharedStrings.xml><?xml version="1.0" encoding="utf-8"?>
<sst xmlns="http://schemas.openxmlformats.org/spreadsheetml/2006/main" count="23" uniqueCount="20">
  <si>
    <t>COMUNE DI ANDALO (TN)</t>
  </si>
  <si>
    <t>Ammontare complessivo dei premi collegati al merito</t>
  </si>
  <si>
    <t>nonché entità del premio mediamente conseguito dal personale dirigenziale e non dirigenziale</t>
  </si>
  <si>
    <t>Categoria</t>
  </si>
  <si>
    <t>TOTALE</t>
  </si>
  <si>
    <t>Numero percipienti</t>
  </si>
  <si>
    <t>Media</t>
  </si>
  <si>
    <t>Personale cat. B</t>
  </si>
  <si>
    <t>Personale cat. C</t>
  </si>
  <si>
    <t>Personale cat. D</t>
  </si>
  <si>
    <t>ANNO 2020</t>
  </si>
  <si>
    <t>(*) Gli importi sono riferiti alle indennità riconosciute per l'anno 2020 ed erogate nel 2021</t>
  </si>
  <si>
    <t>Retribuzione risultato (*)</t>
  </si>
  <si>
    <t>FOREG obiettivi generali (*)</t>
  </si>
  <si>
    <t>FOREG obiettivi specifici (**)</t>
  </si>
  <si>
    <t>Indennità area direttiva (*)</t>
  </si>
  <si>
    <t>Indennità mansioni rilevanti (*)</t>
  </si>
  <si>
    <t>Indennità particolari attività (*)</t>
  </si>
  <si>
    <t>Indennità attività disagiate</t>
  </si>
  <si>
    <t>(**) Gli importi sono riferiti alle indennità riconosciute per l'anno 2020 ed erogate nel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</si>
</sst>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General"/>
    <numFmt numFmtId="165" formatCode="&quot;€ &quot;#,##0.00"/>
    <numFmt numFmtId="166" formatCode="[$€-410]&quot; &quot;#,##0.00;[Red]&quot;-&quot;[$€-410]&quot; 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12">
    <xf numFmtId="0" fontId="0" fillId="0" borderId="0" xfId="0"/>
    <xf numFmtId="164" fontId="1" fillId="0" borderId="0" xfId="1" applyFont="1" applyFill="1" applyAlignment="1"/>
    <xf numFmtId="164" fontId="1" fillId="2" borderId="1" xfId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5" fontId="1" fillId="0" borderId="1" xfId="1" applyNumberFormat="1" applyFont="1" applyFill="1" applyBorder="1" applyAlignment="1"/>
    <xf numFmtId="164" fontId="7" fillId="0" borderId="1" xfId="1" applyFont="1" applyFill="1" applyBorder="1" applyAlignment="1"/>
    <xf numFmtId="165" fontId="7" fillId="0" borderId="1" xfId="1" applyNumberFormat="1" applyFont="1" applyFill="1" applyBorder="1" applyAlignment="1"/>
    <xf numFmtId="164" fontId="8" fillId="0" borderId="0" xfId="1" applyFont="1" applyFill="1" applyAlignment="1"/>
    <xf numFmtId="164" fontId="4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4" fontId="6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"/>
  <sheetViews>
    <sheetView tabSelected="1" workbookViewId="0">
      <selection activeCell="G21" sqref="G21"/>
    </sheetView>
  </sheetViews>
  <sheetFormatPr defaultRowHeight="15" x14ac:dyDescent="0.25"/>
  <cols>
    <col min="1" max="1" width="18.25" style="1" customWidth="1"/>
    <col min="2" max="11" width="11.75" style="1" customWidth="1"/>
    <col min="12" max="1024" width="8.125" style="1" customWidth="1"/>
    <col min="1025" max="1025" width="9" customWidth="1"/>
  </cols>
  <sheetData>
    <row r="1" spans="1:11" ht="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15.75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5.75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1" x14ac:dyDescent="0.35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8" spans="1:11" ht="48.75" customHeight="1" x14ac:dyDescent="0.25">
      <c r="A8" s="2" t="s">
        <v>3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4</v>
      </c>
      <c r="J8" s="2" t="s">
        <v>5</v>
      </c>
      <c r="K8" s="2" t="s">
        <v>6</v>
      </c>
    </row>
    <row r="9" spans="1:11" x14ac:dyDescent="0.25">
      <c r="A9" s="3" t="s">
        <v>7</v>
      </c>
      <c r="B9" s="4"/>
      <c r="C9" s="4">
        <f>893.7+893.7+839.7+893.7+419.85+893.7+158.3+250.07+893.7</f>
        <v>6136.42</v>
      </c>
      <c r="D9" s="4">
        <v>2400</v>
      </c>
      <c r="E9" s="4">
        <v>0</v>
      </c>
      <c r="F9" s="4">
        <v>1000</v>
      </c>
      <c r="G9" s="4">
        <v>0</v>
      </c>
      <c r="H9" s="4">
        <v>4400</v>
      </c>
      <c r="I9" s="6">
        <f>SUM(B9:H9)</f>
        <v>13936.42</v>
      </c>
      <c r="J9" s="3">
        <v>9</v>
      </c>
      <c r="K9" s="4">
        <f>I9/J9</f>
        <v>1548.4911111111112</v>
      </c>
    </row>
    <row r="10" spans="1:11" x14ac:dyDescent="0.25">
      <c r="A10" s="3" t="s">
        <v>8</v>
      </c>
      <c r="B10" s="4">
        <v>3600</v>
      </c>
      <c r="C10" s="4">
        <f>983.7+491.85+146.94+983.7+244.58+983.7+573.79+983.7+736.24+678.5+983.7+983.7</f>
        <v>8774.1</v>
      </c>
      <c r="D10" s="4">
        <v>8712</v>
      </c>
      <c r="E10" s="4">
        <v>3453.32</v>
      </c>
      <c r="F10" s="4">
        <v>7218.75</v>
      </c>
      <c r="G10" s="4">
        <f>650+422.92</f>
        <v>1072.92</v>
      </c>
      <c r="H10" s="4">
        <v>880</v>
      </c>
      <c r="I10" s="6">
        <f>SUM(B10:H10)</f>
        <v>33711.089999999997</v>
      </c>
      <c r="J10" s="3">
        <v>14</v>
      </c>
      <c r="K10" s="4">
        <f>I10/J10</f>
        <v>2407.9349999999999</v>
      </c>
    </row>
    <row r="11" spans="1:11" x14ac:dyDescent="0.25">
      <c r="A11" s="3" t="s">
        <v>9</v>
      </c>
      <c r="B11" s="4">
        <v>4500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6">
        <f>SUM(B11:H11)</f>
        <v>4500</v>
      </c>
      <c r="J11" s="3">
        <v>2</v>
      </c>
      <c r="K11" s="4">
        <f>I11/J11</f>
        <v>2250</v>
      </c>
    </row>
    <row r="12" spans="1:11" x14ac:dyDescent="0.25">
      <c r="A12" s="5" t="s">
        <v>4</v>
      </c>
      <c r="B12" s="6">
        <f t="shared" ref="B12:H12" si="0">SUM(B9:B11)</f>
        <v>8100</v>
      </c>
      <c r="C12" s="6">
        <f t="shared" si="0"/>
        <v>14910.52</v>
      </c>
      <c r="D12" s="6">
        <f t="shared" si="0"/>
        <v>11112</v>
      </c>
      <c r="E12" s="6">
        <f t="shared" si="0"/>
        <v>3453.32</v>
      </c>
      <c r="F12" s="6">
        <f t="shared" si="0"/>
        <v>8218.75</v>
      </c>
      <c r="G12" s="6">
        <f t="shared" si="0"/>
        <v>1072.92</v>
      </c>
      <c r="H12" s="6">
        <f t="shared" si="0"/>
        <v>5280</v>
      </c>
      <c r="I12" s="6">
        <f>SUM(B12:H12)</f>
        <v>52147.51</v>
      </c>
      <c r="J12" s="5">
        <f>SUM(J9:J11)</f>
        <v>25</v>
      </c>
      <c r="K12" s="6">
        <f>I12/J12</f>
        <v>2085.9004</v>
      </c>
    </row>
    <row r="13" spans="1:11" x14ac:dyDescent="0.25">
      <c r="A13" s="3" t="s">
        <v>5</v>
      </c>
      <c r="B13" s="3">
        <v>4</v>
      </c>
      <c r="C13" s="3">
        <v>21</v>
      </c>
      <c r="D13" s="3">
        <v>13</v>
      </c>
      <c r="E13" s="3">
        <v>1</v>
      </c>
      <c r="F13" s="3">
        <v>7</v>
      </c>
      <c r="G13" s="3">
        <v>2</v>
      </c>
      <c r="H13" s="3">
        <v>6</v>
      </c>
      <c r="I13" s="3">
        <f>J12</f>
        <v>25</v>
      </c>
      <c r="J13" s="3"/>
      <c r="K13" s="4"/>
    </row>
    <row r="14" spans="1:11" x14ac:dyDescent="0.25">
      <c r="A14" s="3" t="s">
        <v>6</v>
      </c>
      <c r="B14" s="4">
        <f>B12/B13</f>
        <v>2025</v>
      </c>
      <c r="C14" s="4">
        <f>C12/C13</f>
        <v>710.02476190476193</v>
      </c>
      <c r="D14" s="4">
        <f>D12/D13</f>
        <v>854.76923076923072</v>
      </c>
      <c r="E14" s="4">
        <f>E12/E13</f>
        <v>3453.32</v>
      </c>
      <c r="F14" s="4">
        <f>F12/F13</f>
        <v>1174.1071428571429</v>
      </c>
      <c r="G14" s="4">
        <f>G12/G13</f>
        <v>536.46</v>
      </c>
      <c r="H14" s="4">
        <f>H12/H13</f>
        <v>880</v>
      </c>
      <c r="I14" s="4">
        <f>I12/I13</f>
        <v>2085.9004</v>
      </c>
      <c r="J14" s="3"/>
      <c r="K14" s="4"/>
    </row>
    <row r="16" spans="1:11" x14ac:dyDescent="0.25">
      <c r="A16" s="7" t="s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mergeCells count="7">
    <mergeCell ref="A17:K17"/>
    <mergeCell ref="A16:K16"/>
    <mergeCell ref="A1:K1"/>
    <mergeCell ref="A3:K3"/>
    <mergeCell ref="A4:K4"/>
    <mergeCell ref="A5:K5"/>
    <mergeCell ref="A6:K6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Tevini Maria Teresa</dc:creator>
  <cp:lastModifiedBy>Tevini Maria Teresa</cp:lastModifiedBy>
  <cp:revision>1</cp:revision>
  <dcterms:created xsi:type="dcterms:W3CDTF">2021-05-10T13:00:24Z</dcterms:created>
  <dcterms:modified xsi:type="dcterms:W3CDTF">2024-07-01T14:32:52Z</dcterms:modified>
</cp:coreProperties>
</file>